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fckz-my.sharepoint.com/personal/a_sarmagambet_afsa_kz/Documents/Документы/"/>
    </mc:Choice>
  </mc:AlternateContent>
  <xr:revisionPtr revIDLastSave="4" documentId="13_ncr:1_{6A8AA2BB-426D-41F8-AECD-E83B2596D604}" xr6:coauthVersionLast="47" xr6:coauthVersionMax="47" xr10:uidLastSave="{14868421-D93B-4A45-9FB6-F1052ACA2E9E}"/>
  <bookViews>
    <workbookView xWindow="-110" yWindow="-110" windowWidth="19420" windowHeight="10420" tabRatio="660" xr2:uid="{00000000-000D-0000-FFFF-FFFF00000000}"/>
  </bookViews>
  <sheets>
    <sheet name="Main" sheetId="1" r:id="rId1"/>
    <sheet name="Current assets" sheetId="2" r:id="rId2"/>
    <sheet name="Fixed (Long-Term) assets" sheetId="3" r:id="rId3"/>
    <sheet name="Other assets" sheetId="4" r:id="rId4"/>
    <sheet name="Current Liabilities" sheetId="5" r:id="rId5"/>
    <sheet name="Long-Term Liabilities" sheetId="6" r:id="rId6"/>
    <sheet name="Owner's equity" sheetId="7" r:id="rId7"/>
    <sheet name="units" sheetId="9" state="hidden" r:id="rId8"/>
    <sheet name="Currencies" sheetId="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" i="9" l="1"/>
  <c r="A2" i="9"/>
  <c r="A1" i="9"/>
  <c r="D14" i="1"/>
  <c r="D27" i="1" l="1"/>
  <c r="D24" i="1"/>
  <c r="D21" i="1"/>
  <c r="D11" i="1"/>
  <c r="D8" i="1"/>
  <c r="D36" i="1" l="1"/>
  <c r="D29" i="1"/>
  <c r="D16" i="1"/>
  <c r="D32" i="1" s="1"/>
  <c r="D33" i="1"/>
  <c r="D34" i="1"/>
  <c r="D35" i="1" l="1"/>
</calcChain>
</file>

<file path=xl/sharedStrings.xml><?xml version="1.0" encoding="utf-8"?>
<sst xmlns="http://schemas.openxmlformats.org/spreadsheetml/2006/main" count="282" uniqueCount="271">
  <si>
    <t>Balance Sheet</t>
  </si>
  <si>
    <t>Date:</t>
  </si>
  <si>
    <t>Currency</t>
  </si>
  <si>
    <t>USD</t>
  </si>
  <si>
    <t>Assets</t>
  </si>
  <si>
    <t>Current Assets</t>
  </si>
  <si>
    <t>Please fill in the tab "Current assets"</t>
  </si>
  <si>
    <t>Total current assets</t>
  </si>
  <si>
    <t>Fixed (Long-Term) Assets</t>
  </si>
  <si>
    <t>Please fill in the tab "Fixed (Long-Term) assets"</t>
  </si>
  <si>
    <t>Total fixed assets</t>
  </si>
  <si>
    <t>Other Assets</t>
  </si>
  <si>
    <t>Please fill in the tab "Other assets"</t>
  </si>
  <si>
    <t>Total Other Assets</t>
  </si>
  <si>
    <t>Total Assets</t>
  </si>
  <si>
    <t>[42]</t>
  </si>
  <si>
    <t>Liabilities and Owner's Equity</t>
  </si>
  <si>
    <t>Current Liabilities</t>
  </si>
  <si>
    <t>Please fill in the tab "Current Liabilities"</t>
  </si>
  <si>
    <t>Total current liabilities</t>
  </si>
  <si>
    <t>Long-Term Liabilities</t>
  </si>
  <si>
    <t>Please fill in the tab "Long-Term Liabilities"</t>
  </si>
  <si>
    <t>Total long-term liabilities</t>
  </si>
  <si>
    <t>Owner's Equity</t>
  </si>
  <si>
    <t>Please fill in the tab "Owner's Equity"</t>
  </si>
  <si>
    <t>Total owner's equity</t>
  </si>
  <si>
    <t>Total Liabilities and Owner's Equity</t>
  </si>
  <si>
    <t>Common Financial Ratios</t>
  </si>
  <si>
    <r>
      <rPr>
        <b/>
        <sz val="10"/>
        <rFont val="Calibri"/>
        <family val="2"/>
        <charset val="1"/>
      </rPr>
      <t xml:space="preserve">Debt Ratio </t>
    </r>
    <r>
      <rPr>
        <sz val="10"/>
        <rFont val="Calibri"/>
        <family val="2"/>
        <charset val="1"/>
      </rPr>
      <t>(Total Liabilities / Total Assets)</t>
    </r>
  </si>
  <si>
    <r>
      <rPr>
        <b/>
        <sz val="10"/>
        <rFont val="Calibri"/>
        <family val="2"/>
        <charset val="1"/>
      </rPr>
      <t xml:space="preserve">Current Ratio </t>
    </r>
    <r>
      <rPr>
        <sz val="10"/>
        <rFont val="Calibri"/>
        <family val="2"/>
        <charset val="1"/>
      </rPr>
      <t>(Current Assets / Current Liabilities)</t>
    </r>
  </si>
  <si>
    <r>
      <rPr>
        <b/>
        <sz val="10"/>
        <rFont val="Calibri"/>
        <family val="2"/>
        <charset val="1"/>
      </rPr>
      <t xml:space="preserve">Working Capital </t>
    </r>
    <r>
      <rPr>
        <sz val="10"/>
        <rFont val="Calibri"/>
        <family val="2"/>
        <charset val="1"/>
      </rPr>
      <t>(Current Assets - Current Liabilities)</t>
    </r>
  </si>
  <si>
    <r>
      <rPr>
        <b/>
        <sz val="10"/>
        <rFont val="Calibri"/>
        <family val="2"/>
        <charset val="1"/>
      </rPr>
      <t>Assets-to-Equity Ratio</t>
    </r>
    <r>
      <rPr>
        <sz val="10"/>
        <rFont val="Calibri"/>
        <family val="2"/>
        <charset val="1"/>
      </rPr>
      <t xml:space="preserve"> (Total Assets / Owner's Equity)</t>
    </r>
  </si>
  <si>
    <r>
      <rPr>
        <b/>
        <sz val="10"/>
        <rFont val="Calibri"/>
        <family val="2"/>
        <charset val="1"/>
      </rPr>
      <t>Debt-to-Equity Ratio</t>
    </r>
    <r>
      <rPr>
        <sz val="10"/>
        <rFont val="Calibri"/>
        <family val="2"/>
        <charset val="1"/>
      </rPr>
      <t xml:space="preserve"> (Total Liabilities / Owner's Equity)</t>
    </r>
  </si>
  <si>
    <t>Current assets</t>
  </si>
  <si>
    <t>Value</t>
  </si>
  <si>
    <t>Cash</t>
  </si>
  <si>
    <t>Accounts receivable</t>
  </si>
  <si>
    <t>Inventory</t>
  </si>
  <si>
    <t>Prepaid expenses</t>
  </si>
  <si>
    <t>Short-term investments</t>
  </si>
  <si>
    <t>Fixed (Long-Term) assets</t>
  </si>
  <si>
    <t>Long-term investments</t>
  </si>
  <si>
    <t>Property, plant, and equipment</t>
  </si>
  <si>
    <t>(Less accumulated depreciation)</t>
  </si>
  <si>
    <t>Intangible assets</t>
  </si>
  <si>
    <t>Other assets</t>
  </si>
  <si>
    <t>Deferred income tax</t>
  </si>
  <si>
    <t>some asset 1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</si>
  <si>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</si>
  <si>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</si>
  <si>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</si>
  <si>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</si>
  <si>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</si>
  <si>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</si>
  <si>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</si>
  <si>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Long-term debt</t>
  </si>
  <si>
    <t>Another one 1</t>
  </si>
  <si>
    <t>Another one 2</t>
  </si>
  <si>
    <t>Owner's equity</t>
  </si>
  <si>
    <t>Owner's investment</t>
  </si>
  <si>
    <t>Retained earnings</t>
  </si>
  <si>
    <t>EUR</t>
  </si>
  <si>
    <t>RUB</t>
  </si>
  <si>
    <t>AFN</t>
  </si>
  <si>
    <t>ALL</t>
  </si>
  <si>
    <t>DZD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</si>
  <si>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</si>
  <si>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</si>
  <si>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</si>
  <si>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</si>
  <si>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</si>
  <si>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</si>
  <si>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</si>
  <si>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</si>
  <si>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</si>
  <si>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</si>
  <si>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</si>
  <si>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</si>
  <si>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BZD</t>
  </si>
  <si>
    <t>XOF</t>
  </si>
  <si>
    <t>BMD</t>
  </si>
  <si>
    <t>INR</t>
  </si>
  <si>
    <t>BTN</t>
  </si>
  <si>
    <t>BOB</t>
  </si>
  <si>
    <t>BOV</t>
  </si>
  <si>
    <t>BAM</t>
  </si>
  <si>
    <t>BWP</t>
  </si>
  <si>
    <t>NOK</t>
  </si>
  <si>
    <t>BRL</t>
  </si>
  <si>
    <t>BND</t>
  </si>
  <si>
    <t>BGN</t>
  </si>
  <si>
    <t>BIF</t>
  </si>
  <si>
    <t>CVE</t>
  </si>
  <si>
    <t>KHR</t>
  </si>
  <si>
    <t>XAF</t>
  </si>
  <si>
    <t>CAD</t>
  </si>
  <si>
    <t>KYD</t>
  </si>
  <si>
    <t>CLP</t>
  </si>
  <si>
    <t>CLF</t>
  </si>
  <si>
    <t>CNY</t>
  </si>
  <si>
    <t>COP</t>
  </si>
  <si>
    <t>COU</t>
  </si>
  <si>
    <t>KMF</t>
  </si>
  <si>
    <t>CDF</t>
  </si>
  <si>
    <t>NZD</t>
  </si>
  <si>
    <t>CRC</t>
  </si>
  <si>
    <t>HRK</t>
  </si>
  <si>
    <t>CUP</t>
  </si>
  <si>
    <t>CUC</t>
  </si>
  <si>
    <t>ANG</t>
  </si>
  <si>
    <t>CZK</t>
  </si>
  <si>
    <t>DKK</t>
  </si>
  <si>
    <t>DJF</t>
  </si>
  <si>
    <t>DOP</t>
  </si>
  <si>
    <t>EGP</t>
  </si>
  <si>
    <t>SVC</t>
  </si>
  <si>
    <t>ERN</t>
  </si>
  <si>
    <t>SZL</t>
  </si>
  <si>
    <t>ETB</t>
  </si>
  <si>
    <t>FKP</t>
  </si>
  <si>
    <t>FJD</t>
  </si>
  <si>
    <t>XPF</t>
  </si>
  <si>
    <t>GMD</t>
  </si>
  <si>
    <t>GEL</t>
  </si>
  <si>
    <t>GHS</t>
  </si>
  <si>
    <t>GIP</t>
  </si>
  <si>
    <t>GTQ</t>
  </si>
  <si>
    <t>GBP</t>
  </si>
  <si>
    <t>GNF</t>
  </si>
  <si>
    <t>GYD</t>
  </si>
  <si>
    <t>HTG</t>
  </si>
  <si>
    <t>HNL</t>
  </si>
  <si>
    <t>HKD</t>
  </si>
  <si>
    <t>HUF</t>
  </si>
  <si>
    <t>ISK</t>
  </si>
  <si>
    <t>IDR</t>
  </si>
  <si>
    <t>XDR</t>
  </si>
  <si>
    <t>IRR</t>
  </si>
  <si>
    <t>IQD</t>
  </si>
  <si>
    <t>ILS</t>
  </si>
  <si>
    <t>JMD</t>
  </si>
  <si>
    <t>JPY</t>
  </si>
  <si>
    <t>JOD</t>
  </si>
  <si>
    <t>KES</t>
  </si>
  <si>
    <t>KPW</t>
  </si>
  <si>
    <t>KRW</t>
  </si>
  <si>
    <t>KWD</t>
  </si>
  <si>
    <t>KGS</t>
  </si>
  <si>
    <t>LAK</t>
  </si>
  <si>
    <t>LBP</t>
  </si>
  <si>
    <t>LSL</t>
  </si>
  <si>
    <t>ZAR</t>
  </si>
  <si>
    <t>LRD</t>
  </si>
  <si>
    <t>LYD</t>
  </si>
  <si>
    <t>CHF</t>
  </si>
  <si>
    <t>MOP</t>
  </si>
  <si>
    <t>MKD</t>
  </si>
  <si>
    <t>MGA</t>
  </si>
  <si>
    <t>MWK</t>
  </si>
  <si>
    <t>MYR</t>
  </si>
  <si>
    <t>MVR</t>
  </si>
  <si>
    <t>MRU</t>
  </si>
  <si>
    <t>MUR</t>
  </si>
  <si>
    <t>XUA</t>
  </si>
  <si>
    <t>MXN</t>
  </si>
  <si>
    <t>MXV</t>
  </si>
  <si>
    <t>MDL</t>
  </si>
  <si>
    <t>MNT</t>
  </si>
  <si>
    <t>MAD</t>
  </si>
  <si>
    <t>MZN</t>
  </si>
  <si>
    <t>MMK</t>
  </si>
  <si>
    <t>NAD</t>
  </si>
  <si>
    <t>NPR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</si>
  <si>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</si>
  <si>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</si>
  <si>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</si>
  <si>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</si>
  <si>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</si>
  <si>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</si>
  <si>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</si>
  <si>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</si>
  <si>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</si>
  <si>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</si>
  <si>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</si>
  <si>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RON</t>
  </si>
  <si>
    <t>RWF</t>
  </si>
  <si>
    <t>SHP</t>
  </si>
  <si>
    <t>WST</t>
  </si>
  <si>
    <t>STN</t>
  </si>
  <si>
    <t>SAR</t>
  </si>
  <si>
    <t>RSD</t>
  </si>
  <si>
    <t>SCR</t>
  </si>
  <si>
    <t>SLL</t>
  </si>
  <si>
    <t>SGD</t>
  </si>
  <si>
    <t>XSU</t>
  </si>
  <si>
    <t>SBD</t>
  </si>
  <si>
    <t>SOS</t>
  </si>
  <si>
    <t>SSP</t>
  </si>
  <si>
    <t>LKR</t>
  </si>
  <si>
    <t>SDG</t>
  </si>
  <si>
    <t>SRD</t>
  </si>
  <si>
    <t>SEK</t>
  </si>
  <si>
    <t>CHE</t>
  </si>
  <si>
    <t>CHW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</si>
  <si>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</si>
  <si>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</si>
  <si>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</si>
  <si>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</si>
  <si>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</si>
  <si>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</si>
  <si>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</si>
  <si>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</si>
  <si>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</si>
  <si>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TMT</t>
  </si>
  <si>
    <t>UGX</t>
  </si>
  <si>
    <t>UAH</t>
  </si>
  <si>
    <t>AED</t>
  </si>
  <si>
    <t>USN</t>
  </si>
  <si>
    <t>UYU</t>
  </si>
  <si>
    <t>UYI</t>
  </si>
  <si>
    <t>UYW</t>
  </si>
  <si>
    <t>UZS</t>
  </si>
  <si>
    <t>VUV</t>
  </si>
  <si>
    <t>VES</t>
  </si>
  <si>
    <t>VND</t>
  </si>
  <si>
    <t>YER</t>
  </si>
  <si>
    <t>ZMW</t>
  </si>
  <si>
    <t>ZWL</t>
  </si>
  <si>
    <t>XBA</t>
  </si>
  <si>
    <t>XBB</t>
  </si>
  <si>
    <t>XBC</t>
  </si>
  <si>
    <t>XBD</t>
  </si>
  <si>
    <t>XTS</t>
  </si>
  <si>
    <t>XXX</t>
  </si>
  <si>
    <t>XAU</t>
  </si>
  <si>
    <t>XPD</t>
  </si>
  <si>
    <t>XPT</t>
  </si>
  <si>
    <t>XAG</t>
  </si>
  <si>
    <t>KZT</t>
  </si>
  <si>
    <t>YUN</t>
  </si>
  <si>
    <t>BXB</t>
  </si>
  <si>
    <t>MGF</t>
  </si>
  <si>
    <t>GEK</t>
  </si>
  <si>
    <t>UAN</t>
  </si>
  <si>
    <t>PLZ</t>
  </si>
  <si>
    <t>AZM</t>
  </si>
  <si>
    <t>TRL</t>
  </si>
  <si>
    <t>ROL</t>
  </si>
  <si>
    <t>SHR</t>
  </si>
  <si>
    <t>SRG</t>
  </si>
  <si>
    <t>ZRN</t>
  </si>
  <si>
    <t>ZMK</t>
  </si>
  <si>
    <t>GWP</t>
  </si>
  <si>
    <t>STD</t>
  </si>
  <si>
    <t>CYP</t>
  </si>
  <si>
    <t>VEB</t>
  </si>
  <si>
    <t>GHC</t>
  </si>
  <si>
    <t>TMM</t>
  </si>
  <si>
    <t>LVL</t>
  </si>
  <si>
    <t>MTL</t>
  </si>
  <si>
    <t>MRO</t>
  </si>
  <si>
    <t>SIT</t>
  </si>
  <si>
    <t>EEK</t>
  </si>
  <si>
    <t>LTL</t>
  </si>
  <si>
    <t>ZWD</t>
  </si>
  <si>
    <t>SDD</t>
  </si>
  <si>
    <t>SKK</t>
  </si>
  <si>
    <t>CSD</t>
  </si>
  <si>
    <t>Units</t>
  </si>
  <si>
    <t>31.12.2022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</si>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</sst>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0_);_(* \(#,##0.00\);_(* \-??_);_(@_)"/>
    <numFmt numFmtId="166" formatCode="_-* #,##0.00&quot; ₸&quot;_-;\-* #,##0.00&quot; ₸&quot;_-;_-* \-??&quot; ₸&quot;_-;_-@_-"/>
    <numFmt numFmtId="167" formatCode="[$-419]dd\.mm\.yyyy;@"/>
  </numFmts>
  <fonts count="17" x14ac:knownFonts="1"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sz val="18"/>
      <color rgb="FF002554"/>
      <name val="Calibri Light"/>
      <family val="1"/>
      <charset val="1"/>
    </font>
    <font>
      <sz val="16"/>
      <name val="Arial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4"/>
      <color rgb="FFFFFFFF"/>
      <name val="Calibri Light"/>
      <family val="1"/>
      <charset val="1"/>
    </font>
    <font>
      <b/>
      <i/>
      <sz val="11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b/>
      <sz val="12"/>
      <name val="Calibri"/>
      <family val="2"/>
      <charset val="1"/>
    </font>
    <font>
      <sz val="2"/>
      <color rgb="FFFFFFFF"/>
      <name val="Arial"/>
      <family val="2"/>
      <charset val="1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b/>
      <sz val="14"/>
      <color rgb="FF002554"/>
      <name val="Calibri Light"/>
      <family val="1"/>
      <charset val="1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2554"/>
        <bgColor rgb="FF003300"/>
      </patternFill>
    </fill>
    <fill>
      <patternFill patternType="solid">
        <fgColor rgb="FFDAE3F3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6" fontId="14" fillId="0" borderId="0" applyBorder="0" applyProtection="0"/>
    <xf numFmtId="9" fontId="14" fillId="0" borderId="0" applyBorder="0" applyProtection="0"/>
  </cellStyleXfs>
  <cellXfs count="4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5" fontId="4" fillId="0" borderId="0" xfId="1" applyNumberFormat="1" applyFont="1" applyBorder="1" applyAlignment="1" applyProtection="1">
      <alignment vertical="center"/>
      <protection locked="0"/>
    </xf>
    <xf numFmtId="165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5" fontId="4" fillId="0" borderId="0" xfId="1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wrapText="1"/>
      <protection locked="0"/>
    </xf>
    <xf numFmtId="0" fontId="13" fillId="5" borderId="3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2" fillId="6" borderId="7" xfId="0" applyFont="1" applyFill="1" applyBorder="1" applyAlignment="1" applyProtection="1">
      <alignment vertical="center"/>
      <protection locked="0"/>
    </xf>
    <xf numFmtId="0" fontId="3" fillId="6" borderId="8" xfId="0" applyFont="1" applyFill="1" applyBorder="1" applyAlignment="1" applyProtection="1">
      <alignment vertical="center"/>
      <protection locked="0"/>
    </xf>
    <xf numFmtId="167" fontId="4" fillId="6" borderId="6" xfId="0" applyNumberFormat="1" applyFont="1" applyFill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3" fillId="5" borderId="9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165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65" fontId="4" fillId="3" borderId="0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right" vertical="center"/>
    </xf>
    <xf numFmtId="165" fontId="4" fillId="4" borderId="0" xfId="1" applyNumberFormat="1" applyFont="1" applyFill="1" applyBorder="1" applyAlignment="1" applyProtection="1">
      <alignment vertical="center"/>
    </xf>
    <xf numFmtId="0" fontId="10" fillId="4" borderId="0" xfId="0" applyFont="1" applyFill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65" fontId="6" fillId="2" borderId="0" xfId="0" applyNumberFormat="1" applyFont="1" applyFill="1" applyAlignment="1">
      <alignment vertical="center"/>
    </xf>
    <xf numFmtId="164" fontId="0" fillId="0" borderId="0" xfId="0" applyNumberFormat="1"/>
    <xf numFmtId="0" fontId="5" fillId="4" borderId="0" xfId="0" applyFont="1" applyFill="1" applyAlignment="1">
      <alignment vertical="center"/>
    </xf>
    <xf numFmtId="165" fontId="4" fillId="4" borderId="0" xfId="2" applyNumberFormat="1" applyFont="1" applyFill="1" applyBorder="1" applyAlignment="1" applyProtection="1">
      <alignment vertical="center"/>
    </xf>
    <xf numFmtId="165" fontId="0" fillId="0" borderId="0" xfId="0" applyNumberFormat="1"/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554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zoomScaleNormal="100" workbookViewId="0">
      <selection activeCell="D3" sqref="D3"/>
    </sheetView>
  </sheetViews>
  <sheetFormatPr defaultColWidth="8.7265625" defaultRowHeight="14.5" x14ac:dyDescent="0.35"/>
  <cols>
    <col min="1" max="1" width="3.453125" customWidth="1" collapsed="1"/>
    <col min="2" max="2" width="10.1796875" customWidth="1" collapsed="1"/>
    <col min="3" max="3" width="40.453125" customWidth="1" collapsed="1"/>
    <col min="4" max="4" width="20.7265625" style="37" customWidth="1" collapsed="1"/>
    <col min="5" max="1024" width="8.7265625" collapsed="1"/>
  </cols>
  <sheetData>
    <row r="1" spans="1:4" ht="24" thickBot="1" x14ac:dyDescent="0.4">
      <c r="A1" s="18"/>
      <c r="B1" s="11" t="s">
        <v>270</v>
      </c>
      <c r="C1" s="12"/>
      <c r="D1" s="19" t="s">
        <v>0</v>
      </c>
    </row>
    <row r="2" spans="1:4" ht="15" thickBot="1" x14ac:dyDescent="0.4">
      <c r="A2" s="20"/>
      <c r="B2" s="21" t="s">
        <v>1</v>
      </c>
      <c r="C2" s="13" t="s">
        <v>269</v>
      </c>
      <c r="D2" s="22"/>
    </row>
    <row r="3" spans="1:4" ht="15" thickBot="1" x14ac:dyDescent="0.4">
      <c r="A3" s="18"/>
      <c r="B3" s="21" t="s">
        <v>2</v>
      </c>
      <c r="C3" s="14" t="s">
        <v>238</v>
      </c>
      <c r="D3" s="23"/>
    </row>
    <row r="4" spans="1:4" ht="15" thickBot="1" x14ac:dyDescent="0.4">
      <c r="A4" s="18"/>
      <c r="B4" s="21" t="s">
        <v>268</v>
      </c>
      <c r="C4" s="14" t="s">
        <v>238</v>
      </c>
      <c r="D4" s="23"/>
    </row>
    <row r="5" spans="1:4" ht="18.5" x14ac:dyDescent="0.35">
      <c r="A5" s="18"/>
      <c r="B5" s="24" t="s">
        <v>4</v>
      </c>
      <c r="C5" s="24"/>
      <c r="D5" s="24"/>
    </row>
    <row r="6" spans="1:4" x14ac:dyDescent="0.35">
      <c r="A6" s="18"/>
      <c r="B6" s="25" t="s">
        <v>5</v>
      </c>
      <c r="C6" s="26"/>
      <c r="D6" s="27"/>
    </row>
    <row r="7" spans="1:4" x14ac:dyDescent="0.35">
      <c r="A7" s="18"/>
      <c r="B7" s="39" t="s">
        <v>6</v>
      </c>
      <c r="C7" s="39"/>
      <c r="D7" s="39"/>
    </row>
    <row r="8" spans="1:4" x14ac:dyDescent="0.35">
      <c r="A8" s="18"/>
      <c r="B8" s="21"/>
      <c r="C8" s="28" t="s">
        <v>7</v>
      </c>
      <c r="D8" s="29">
        <f>SUM('Current assets'!B:B)</f>
        <v>0</v>
      </c>
    </row>
    <row r="9" spans="1:4" x14ac:dyDescent="0.35">
      <c r="A9" s="18"/>
      <c r="B9" s="25" t="s">
        <v>8</v>
      </c>
      <c r="C9" s="26"/>
      <c r="D9" s="27"/>
    </row>
    <row r="10" spans="1:4" x14ac:dyDescent="0.35">
      <c r="A10" s="18"/>
      <c r="B10" s="39" t="s">
        <v>9</v>
      </c>
      <c r="C10" s="39"/>
      <c r="D10" s="39"/>
    </row>
    <row r="11" spans="1:4" x14ac:dyDescent="0.35">
      <c r="A11" s="18"/>
      <c r="B11" s="21"/>
      <c r="C11" s="28" t="s">
        <v>10</v>
      </c>
      <c r="D11" s="29">
        <f>SUM('Fixed (Long-Term) assets'!B:B)</f>
        <v>0</v>
      </c>
    </row>
    <row r="12" spans="1:4" x14ac:dyDescent="0.35">
      <c r="A12" s="18"/>
      <c r="B12" s="25" t="s">
        <v>11</v>
      </c>
      <c r="C12" s="26"/>
      <c r="D12" s="27"/>
    </row>
    <row r="13" spans="1:4" x14ac:dyDescent="0.35">
      <c r="A13" s="18"/>
      <c r="B13" s="39" t="s">
        <v>12</v>
      </c>
      <c r="C13" s="39"/>
      <c r="D13" s="39"/>
    </row>
    <row r="14" spans="1:4" x14ac:dyDescent="0.35">
      <c r="A14" s="18"/>
      <c r="B14" s="21"/>
      <c r="C14" s="28" t="s">
        <v>13</v>
      </c>
      <c r="D14" s="29">
        <f>SUM('Other assets'!B:B)</f>
        <v>0</v>
      </c>
    </row>
    <row r="15" spans="1:4" x14ac:dyDescent="0.35">
      <c r="A15" s="18"/>
      <c r="B15" s="21"/>
      <c r="C15" s="21"/>
      <c r="D15" s="23"/>
    </row>
    <row r="16" spans="1:4" ht="15.5" x14ac:dyDescent="0.35">
      <c r="A16" s="18"/>
      <c r="B16" s="30" t="s">
        <v>14</v>
      </c>
      <c r="C16" s="30"/>
      <c r="D16" s="31">
        <f>D8+D11+D14</f>
        <v>0</v>
      </c>
    </row>
    <row r="17" spans="1:5" x14ac:dyDescent="0.35">
      <c r="A17" s="18"/>
      <c r="B17" s="21"/>
      <c r="C17" s="21"/>
      <c r="D17" s="23"/>
    </row>
    <row r="18" spans="1:5" ht="18.5" x14ac:dyDescent="0.35">
      <c r="A18" s="32" t="s">
        <v>15</v>
      </c>
      <c r="B18" s="24" t="s">
        <v>16</v>
      </c>
      <c r="C18" s="24"/>
      <c r="D18" s="33"/>
    </row>
    <row r="19" spans="1:5" x14ac:dyDescent="0.35">
      <c r="A19" s="18"/>
      <c r="B19" s="25" t="s">
        <v>17</v>
      </c>
      <c r="C19" s="26"/>
      <c r="D19" s="27"/>
    </row>
    <row r="20" spans="1:5" x14ac:dyDescent="0.35">
      <c r="A20" s="18"/>
      <c r="B20" s="39" t="s">
        <v>18</v>
      </c>
      <c r="C20" s="39"/>
      <c r="D20" s="39"/>
    </row>
    <row r="21" spans="1:5" x14ac:dyDescent="0.35">
      <c r="A21" s="18"/>
      <c r="B21" s="21"/>
      <c r="C21" s="28" t="s">
        <v>19</v>
      </c>
      <c r="D21" s="29">
        <f>SUM('Current Liabilities'!B:B)</f>
        <v>0</v>
      </c>
    </row>
    <row r="22" spans="1:5" x14ac:dyDescent="0.35">
      <c r="A22" s="18"/>
      <c r="B22" s="25" t="s">
        <v>20</v>
      </c>
      <c r="C22" s="26"/>
      <c r="D22" s="27"/>
    </row>
    <row r="23" spans="1:5" x14ac:dyDescent="0.35">
      <c r="A23" s="18"/>
      <c r="B23" s="39" t="s">
        <v>21</v>
      </c>
      <c r="C23" s="39"/>
      <c r="D23" s="39"/>
    </row>
    <row r="24" spans="1:5" x14ac:dyDescent="0.35">
      <c r="A24" s="18"/>
      <c r="B24" s="21"/>
      <c r="C24" s="28" t="s">
        <v>22</v>
      </c>
      <c r="D24" s="29">
        <f>SUM('Long-Term Liabilities'!B:B)</f>
        <v>0</v>
      </c>
    </row>
    <row r="25" spans="1:5" x14ac:dyDescent="0.35">
      <c r="A25" s="18"/>
      <c r="B25" s="25" t="s">
        <v>23</v>
      </c>
      <c r="C25" s="26"/>
      <c r="D25" s="27"/>
    </row>
    <row r="26" spans="1:5" x14ac:dyDescent="0.35">
      <c r="A26" s="18"/>
      <c r="B26" s="39" t="s">
        <v>24</v>
      </c>
      <c r="C26" s="39"/>
      <c r="D26" s="39"/>
    </row>
    <row r="27" spans="1:5" x14ac:dyDescent="0.35">
      <c r="A27" s="18"/>
      <c r="B27" s="21"/>
      <c r="C27" s="28" t="s">
        <v>25</v>
      </c>
      <c r="D27" s="29">
        <f>SUM('Owner''s equity'!B:B)</f>
        <v>0</v>
      </c>
    </row>
    <row r="28" spans="1:5" x14ac:dyDescent="0.35">
      <c r="A28" s="18"/>
      <c r="B28" s="21"/>
      <c r="C28" s="21"/>
      <c r="D28" s="23"/>
    </row>
    <row r="29" spans="1:5" ht="15.5" x14ac:dyDescent="0.35">
      <c r="A29" s="18"/>
      <c r="B29" s="30" t="s">
        <v>26</v>
      </c>
      <c r="C29" s="30"/>
      <c r="D29" s="31">
        <f>D21+D24+D27</f>
        <v>0</v>
      </c>
      <c r="E29" s="34"/>
    </row>
    <row r="30" spans="1:5" x14ac:dyDescent="0.35">
      <c r="A30" s="18"/>
      <c r="B30" s="21"/>
      <c r="C30" s="21"/>
      <c r="D30" s="23"/>
    </row>
    <row r="31" spans="1:5" ht="18.5" x14ac:dyDescent="0.35">
      <c r="A31" s="18"/>
      <c r="B31" s="24" t="s">
        <v>27</v>
      </c>
      <c r="C31" s="24"/>
      <c r="D31" s="33"/>
    </row>
    <row r="32" spans="1:5" x14ac:dyDescent="0.35">
      <c r="A32" s="18"/>
      <c r="B32" s="35" t="s">
        <v>28</v>
      </c>
      <c r="C32" s="35"/>
      <c r="D32" s="36" t="str">
        <f>IF(D16=0,"",(D21+D24)/D16)</f>
        <v/>
      </c>
    </row>
    <row r="33" spans="1:4" x14ac:dyDescent="0.35">
      <c r="A33" s="18"/>
      <c r="B33" s="35" t="s">
        <v>29</v>
      </c>
      <c r="C33" s="35"/>
      <c r="D33" s="36" t="str">
        <f>IF(D21=0,"",D8/D21)</f>
        <v/>
      </c>
    </row>
    <row r="34" spans="1:4" x14ac:dyDescent="0.35">
      <c r="A34" s="18"/>
      <c r="B34" s="35" t="s">
        <v>30</v>
      </c>
      <c r="C34" s="35"/>
      <c r="D34" s="29">
        <f>D8-D21</f>
        <v>0</v>
      </c>
    </row>
    <row r="35" spans="1:4" x14ac:dyDescent="0.35">
      <c r="A35" s="18"/>
      <c r="B35" s="35" t="s">
        <v>31</v>
      </c>
      <c r="C35" s="35"/>
      <c r="D35" s="36" t="str">
        <f>IF(D27=0,"",D16/D27)</f>
        <v/>
      </c>
    </row>
    <row r="36" spans="1:4" x14ac:dyDescent="0.35">
      <c r="A36" s="18"/>
      <c r="B36" s="35" t="s">
        <v>32</v>
      </c>
      <c r="C36" s="35"/>
      <c r="D36" s="36" t="str">
        <f>IF(D27=0,"",(D21+D24)/D27)</f>
        <v/>
      </c>
    </row>
  </sheetData>
  <sheetProtection sheet="1" objects="1" scenarios="1"/>
  <mergeCells count="6">
    <mergeCell ref="B26:D26"/>
    <mergeCell ref="B7:D7"/>
    <mergeCell ref="B10:D10"/>
    <mergeCell ref="B13:D13"/>
    <mergeCell ref="B20:D20"/>
    <mergeCell ref="B23:D23"/>
  </mergeCells>
  <dataValidations count="7">
    <dataValidation type="date" allowBlank="1" showInputMessage="1" showErrorMessage="1" errorTitle="not valid date format" error="Please enter the date in format used by your system" promptTitle="format" prompt="Please enter the date in format used by your system" sqref="C2" xr:uid="{00000000-0002-0000-0000-000000000000}">
      <formula1>42563</formula1>
      <formula2>51501</formula2>
    </dataValidation>
    <dataValidation allowBlank="1" showInputMessage="1" showErrorMessage="1" prompt="Should be filled on the sheet &quot;Current assets&quot;" sqref="D8" xr:uid="{A7980ACE-37C8-45DB-8BF8-1DC50F8CD1E3}"/>
    <dataValidation allowBlank="1" showInputMessage="1" showErrorMessage="1" prompt="Should be filled on the sheet &quot;Fixed (Long-Term) assets&quot;" sqref="D11" xr:uid="{A80CED16-CFC3-47AD-9A23-97CD4BF07D94}"/>
    <dataValidation allowBlank="1" showInputMessage="1" showErrorMessage="1" prompt="Should be filled on the sheet &quot;Other assets&quot;" sqref="D14" xr:uid="{290E1974-177D-45CB-BA05-8F0560670877}"/>
    <dataValidation allowBlank="1" showInputMessage="1" showErrorMessage="1" prompt="Should be filled on the sheet &quot;Current Liabilities&quot;" sqref="D21" xr:uid="{ED712B33-929B-4E01-8190-4CEFA3A7F918}"/>
    <dataValidation allowBlank="1" showInputMessage="1" showErrorMessage="1" prompt="Should be filled on the sheet &quot;Long-Term Liabilities&quot;" sqref="D24" xr:uid="{F33D3B4E-75F2-4E01-AA8E-812AF8931CF9}"/>
    <dataValidation allowBlank="1" showInputMessage="1" showErrorMessage="1" prompt="Should be filled on the sheet &quot;Owner's equity&quot;" sqref="D27" xr:uid="{0D7F68B6-46A1-4B6D-8D86-705B7468DC50}"/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, choose the currency" xr:uid="{00000000-0002-0000-0000-000001000000}">
          <x14:formula1>
            <xm:f>Currencies!$A$1:$A$179</xm:f>
          </x14:formula1>
          <xm:sqref>C3</xm:sqref>
        </x14:dataValidation>
        <x14:dataValidation type="list" allowBlank="1" showInputMessage="1" showErrorMessage="1" prompt="Please, choose the units of reporting (currency units, thousands of currency units, millions of currency units)" xr:uid="{3E44DAA1-CE83-40F6-8743-02BD4A05F15D}">
          <x14:formula1>
            <xm:f>units!$A:$A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8.453125" defaultRowHeight="14.5" x14ac:dyDescent="0.35"/>
  <cols>
    <col min="1" max="1" width="20.1796875" style="4" customWidth="1" collapsed="1"/>
    <col min="2" max="2" width="30.81640625" style="3" customWidth="1" collapsed="1"/>
  </cols>
  <sheetData>
    <row r="1" spans="1:2" ht="18.5" x14ac:dyDescent="0.35">
      <c r="A1" s="24" t="s">
        <v>33</v>
      </c>
      <c r="B1" s="24" t="s">
        <v>34</v>
      </c>
    </row>
    <row r="2" spans="1:2" x14ac:dyDescent="0.35">
      <c r="A2" s="1" t="s">
        <v>35</v>
      </c>
      <c r="B2" s="2"/>
    </row>
    <row r="3" spans="1:2" x14ac:dyDescent="0.35">
      <c r="A3" s="4" t="s">
        <v>36</v>
      </c>
      <c r="B3" s="2"/>
    </row>
    <row r="4" spans="1:2" x14ac:dyDescent="0.35">
      <c r="A4" s="4" t="s">
        <v>37</v>
      </c>
      <c r="B4" s="2"/>
    </row>
    <row r="5" spans="1:2" x14ac:dyDescent="0.35">
      <c r="A5" s="4" t="s">
        <v>38</v>
      </c>
      <c r="B5" s="2"/>
    </row>
    <row r="6" spans="1:2" x14ac:dyDescent="0.35">
      <c r="A6" s="4" t="s">
        <v>39</v>
      </c>
      <c r="B6" s="2"/>
    </row>
  </sheetData>
  <sheetProtection sheet="1" objects="1" scenarios="1"/>
  <dataValidations count="3">
    <dataValidation allowBlank="1" showInputMessage="1" showErrorMessage="1" promptTitle="HInt" prompt="Add any current asset and corresponding value below" sqref="A1" xr:uid="{00000000-0002-0000-0100-000001000000}">
      <formula1>0</formula1>
      <formula2>0</formula2>
    </dataValidation>
    <dataValidation allowBlank="1" showInputMessage="1" showErrorMessage="1" promptTitle="HInt" prompt="Add any current asset and corresponding value" sqref="A2:A1048576" xr:uid="{4214DAEE-1446-4382-89BF-AA94B87706AD}"/>
    <dataValidation type="decimal" operator="greaterThanOrEqual" allowBlank="1" showInputMessage="1" showErrorMessage="1" sqref="B2:B1048576" xr:uid="{BFA61A71-2E0E-43CA-AA0A-1B7561BBD4B5}">
      <formula1>0</formula1>
    </dataValidation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Normal="100" workbookViewId="0">
      <pane ySplit="1" topLeftCell="A2" activePane="bottomLeft" state="frozen"/>
      <selection pane="bottomLeft" activeCell="C3" sqref="C3"/>
    </sheetView>
  </sheetViews>
  <sheetFormatPr defaultColWidth="8.453125" defaultRowHeight="14.5" x14ac:dyDescent="0.35"/>
  <cols>
    <col min="1" max="1" width="32.453125" style="4" customWidth="1" collapsed="1"/>
    <col min="2" max="2" width="32.54296875" style="3" customWidth="1" collapsed="1"/>
  </cols>
  <sheetData>
    <row r="1" spans="1:2" ht="18.5" x14ac:dyDescent="0.35">
      <c r="A1" s="24" t="s">
        <v>40</v>
      </c>
      <c r="B1" s="24" t="s">
        <v>34</v>
      </c>
    </row>
    <row r="2" spans="1:2" x14ac:dyDescent="0.35">
      <c r="A2" s="1" t="s">
        <v>41</v>
      </c>
      <c r="B2" s="2"/>
    </row>
    <row r="3" spans="1:2" x14ac:dyDescent="0.35">
      <c r="A3" s="4" t="s">
        <v>42</v>
      </c>
      <c r="B3" s="2"/>
    </row>
    <row r="4" spans="1:2" x14ac:dyDescent="0.35">
      <c r="A4" s="4" t="s">
        <v>43</v>
      </c>
      <c r="B4" s="2"/>
    </row>
    <row r="5" spans="1:2" x14ac:dyDescent="0.35">
      <c r="A5" s="4" t="s">
        <v>44</v>
      </c>
    </row>
  </sheetData>
  <sheetProtection sheet="1" objects="1" scenarios="1"/>
  <dataValidations disablePrompts="1" count="2">
    <dataValidation allowBlank="1" showInputMessage="1" showErrorMessage="1" promptTitle="HInt" prompt="Add any fixed (Long-Term) asset and corresponding value below" sqref="A1" xr:uid="{00000000-0002-0000-0200-000001000000}">
      <formula1>0</formula1>
      <formula2>0</formula2>
    </dataValidation>
    <dataValidation allowBlank="1" showInputMessage="1" showErrorMessage="1" promptTitle="HInt" prompt="Add any fixed (Long-Term) asset and corresponding value" sqref="A2:A1048576" xr:uid="{55387453-5292-41C9-95F6-882936CDEFC0}"/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8.453125" defaultRowHeight="14.5" x14ac:dyDescent="0.35"/>
  <cols>
    <col min="1" max="1" width="24.453125" style="4" customWidth="1" collapsed="1"/>
    <col min="2" max="2" width="32.7265625" style="3" customWidth="1" collapsed="1"/>
  </cols>
  <sheetData>
    <row r="1" spans="1:2" ht="18.5" x14ac:dyDescent="0.35">
      <c r="A1" s="24" t="s">
        <v>45</v>
      </c>
      <c r="B1" s="24" t="s">
        <v>34</v>
      </c>
    </row>
    <row r="2" spans="1:2" x14ac:dyDescent="0.35">
      <c r="A2" s="1" t="s">
        <v>46</v>
      </c>
      <c r="B2" s="2"/>
    </row>
    <row r="3" spans="1:2" x14ac:dyDescent="0.35">
      <c r="A3" s="4" t="s">
        <v>47</v>
      </c>
      <c r="B3" s="2"/>
    </row>
  </sheetData>
  <sheetProtection sheet="1" objects="1" scenarios="1"/>
  <dataValidations count="3">
    <dataValidation allowBlank="1" showInputMessage="1" showErrorMessage="1" promptTitle="HInt" prompt="Add any non categorized asset and corresponding value below" sqref="A1" xr:uid="{00000000-0002-0000-0300-000001000000}">
      <formula1>0</formula1>
      <formula2>0</formula2>
    </dataValidation>
    <dataValidation allowBlank="1" showInputMessage="1" showErrorMessage="1" promptTitle="HInt" prompt="Add any non categorized asset and corresponding value" sqref="A2:A1048576" xr:uid="{B9D5CB0D-7027-4F24-A6A4-CC2A17546D9A}"/>
    <dataValidation type="decimal" operator="greaterThanOrEqual" allowBlank="1" showInputMessage="1" showErrorMessage="1" sqref="B2:B1048576" xr:uid="{7F713AE9-6257-4B40-B48D-C42CEDC710A1}">
      <formula1>0</formula1>
    </dataValidation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zoomScaleNormal="100" workbookViewId="0">
      <pane ySplit="1" topLeftCell="A2" activePane="bottomLeft" state="frozen"/>
      <selection pane="bottomLeft" activeCell="C12" sqref="C12"/>
    </sheetView>
  </sheetViews>
  <sheetFormatPr defaultColWidth="8.453125" defaultRowHeight="14.5" x14ac:dyDescent="0.35"/>
  <cols>
    <col min="1" max="1" width="36" style="7" customWidth="1" collapsed="1"/>
    <col min="2" max="2" width="33.7265625" style="6" customWidth="1" collapsed="1"/>
  </cols>
  <sheetData>
    <row r="1" spans="1:2" ht="18.5" x14ac:dyDescent="0.35">
      <c r="A1" s="24" t="s">
        <v>48</v>
      </c>
      <c r="B1" s="24" t="s">
        <v>34</v>
      </c>
    </row>
    <row r="2" spans="1:2" x14ac:dyDescent="0.35">
      <c r="A2" s="38" t="s">
        <v>49</v>
      </c>
      <c r="B2" s="5"/>
    </row>
    <row r="3" spans="1:2" x14ac:dyDescent="0.35">
      <c r="A3" s="38" t="s">
        <v>50</v>
      </c>
      <c r="B3" s="5"/>
    </row>
    <row r="4" spans="1:2" x14ac:dyDescent="0.35">
      <c r="A4" s="38" t="s">
        <v>51</v>
      </c>
      <c r="B4" s="5"/>
    </row>
    <row r="5" spans="1:2" x14ac:dyDescent="0.35">
      <c r="A5" s="7" t="s">
        <v>52</v>
      </c>
      <c r="B5" s="5"/>
    </row>
    <row r="6" spans="1:2" x14ac:dyDescent="0.35">
      <c r="A6" s="7" t="s">
        <v>53</v>
      </c>
      <c r="B6" s="5"/>
    </row>
    <row r="7" spans="1:2" x14ac:dyDescent="0.35">
      <c r="A7" s="7" t="s">
        <v>54</v>
      </c>
      <c r="B7" s="5"/>
    </row>
  </sheetData>
  <sheetProtection sheet="1" objects="1" scenarios="1"/>
  <dataValidations count="3">
    <dataValidation allowBlank="1" showInputMessage="1" showErrorMessage="1" promptTitle="Hint" prompt="Add any Current Liability and corresponding value below" sqref="A1" xr:uid="{00000000-0002-0000-0400-000000000000}">
      <formula1>0</formula1>
      <formula2>0</formula2>
    </dataValidation>
    <dataValidation allowBlank="1" showInputMessage="1" showErrorMessage="1" promptTitle="Hint" prompt="Add any Current Liability and corresponding value" sqref="A2:A1048576" xr:uid="{8A30977B-1B55-42D1-B90B-918F9DB108ED}"/>
    <dataValidation type="decimal" operator="greaterThanOrEqual" allowBlank="1" showInputMessage="1" showErrorMessage="1" sqref="B2:B1048576" xr:uid="{A264DDD8-6B7F-4478-BD9E-32F651E83D33}">
      <formula1>0</formula1>
    </dataValidation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zoomScaleNormal="100" workbookViewId="0">
      <pane ySplit="1" topLeftCell="A2" activePane="bottomLeft" state="frozen"/>
      <selection pane="bottomLeft" activeCell="C4" sqref="C4"/>
    </sheetView>
  </sheetViews>
  <sheetFormatPr defaultColWidth="8.453125" defaultRowHeight="14.5" x14ac:dyDescent="0.35"/>
  <cols>
    <col min="1" max="1" width="30.81640625" style="4" customWidth="1" collapsed="1"/>
    <col min="2" max="2" width="29.1796875" style="6" customWidth="1" collapsed="1"/>
  </cols>
  <sheetData>
    <row r="1" spans="1:2" ht="18.5" x14ac:dyDescent="0.35">
      <c r="A1" s="24" t="s">
        <v>20</v>
      </c>
      <c r="B1" s="24" t="s">
        <v>34</v>
      </c>
    </row>
    <row r="2" spans="1:2" x14ac:dyDescent="0.35">
      <c r="A2" s="1" t="s">
        <v>55</v>
      </c>
      <c r="B2" s="5"/>
    </row>
    <row r="3" spans="1:2" x14ac:dyDescent="0.35">
      <c r="A3" s="1" t="s">
        <v>46</v>
      </c>
      <c r="B3" s="5"/>
    </row>
    <row r="4" spans="1:2" x14ac:dyDescent="0.35">
      <c r="A4" s="1" t="s">
        <v>56</v>
      </c>
      <c r="B4" s="5"/>
    </row>
    <row r="5" spans="1:2" x14ac:dyDescent="0.35">
      <c r="A5" s="4" t="s">
        <v>57</v>
      </c>
      <c r="B5" s="5"/>
    </row>
  </sheetData>
  <sheetProtection sheet="1" objects="1" scenarios="1"/>
  <dataValidations count="3">
    <dataValidation allowBlank="1" showInputMessage="1" showErrorMessage="1" promptTitle="Hint" prompt="Add any Long-Term Liabilities and corresponding value below" sqref="A1" xr:uid="{00000000-0002-0000-0500-000001000000}">
      <formula1>0</formula1>
      <formula2>0</formula2>
    </dataValidation>
    <dataValidation allowBlank="1" showInputMessage="1" showErrorMessage="1" promptTitle="Hint" prompt="Add any Long-Term Liabilities and corresponding value" sqref="A2:A1048576" xr:uid="{FCD0356D-2DE9-462D-88E3-EBD02D883C3E}"/>
    <dataValidation type="decimal" operator="greaterThanOrEqual" allowBlank="1" showInputMessage="1" showErrorMessage="1" sqref="B2:B1048576" xr:uid="{F56551FB-B44B-4593-8EEE-BFF832977BAC}">
      <formula1>0</formula1>
    </dataValidation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zoomScaleNormal="100" workbookViewId="0">
      <pane ySplit="1" topLeftCell="A2" activePane="bottomLeft" state="frozen"/>
      <selection pane="bottomLeft" activeCell="H7" sqref="H7"/>
    </sheetView>
  </sheetViews>
  <sheetFormatPr defaultColWidth="8.453125" defaultRowHeight="14.5" x14ac:dyDescent="0.35"/>
  <cols>
    <col min="1" max="1" width="30.453125" style="4" customWidth="1" collapsed="1"/>
    <col min="2" max="2" width="35.7265625" style="3" customWidth="1" collapsed="1"/>
  </cols>
  <sheetData>
    <row r="1" spans="1:2" ht="18.5" x14ac:dyDescent="0.35">
      <c r="A1" s="24" t="s">
        <v>58</v>
      </c>
      <c r="B1" s="24" t="s">
        <v>34</v>
      </c>
    </row>
    <row r="2" spans="1:2" x14ac:dyDescent="0.35">
      <c r="A2" s="1" t="s">
        <v>59</v>
      </c>
      <c r="B2" s="2"/>
    </row>
    <row r="3" spans="1:2" x14ac:dyDescent="0.35">
      <c r="A3" s="1" t="s">
        <v>60</v>
      </c>
      <c r="B3" s="2"/>
    </row>
    <row r="4" spans="1:2" x14ac:dyDescent="0.35">
      <c r="A4" s="1" t="s">
        <v>56</v>
      </c>
      <c r="B4" s="2"/>
    </row>
    <row r="5" spans="1:2" x14ac:dyDescent="0.35">
      <c r="A5" s="4" t="s">
        <v>57</v>
      </c>
      <c r="B5" s="2"/>
    </row>
  </sheetData>
  <sheetProtection sheet="1" objects="1" scenarios="1"/>
  <dataValidations disablePrompts="1" count="2">
    <dataValidation allowBlank="1" showInputMessage="1" showErrorMessage="1" promptTitle="Hint" prompt="Add any Owner's equity and corresponding value below" sqref="A1" xr:uid="{00000000-0002-0000-0600-000001000000}">
      <formula1>0</formula1>
      <formula2>0</formula2>
    </dataValidation>
    <dataValidation allowBlank="1" showInputMessage="1" showErrorMessage="1" promptTitle="Hint" prompt="Add any Owner's equity and corresponding value" sqref="A2:A1048576" xr:uid="{36693302-35B7-4C81-B8FB-D3EDE39F0E8C}"/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7745-0700-4A87-94B1-A440202347E9}">
  <dimension ref="A1:A3"/>
  <sheetViews>
    <sheetView workbookViewId="0">
      <selection sqref="A1:A3"/>
    </sheetView>
  </sheetViews>
  <sheetFormatPr defaultRowHeight="14.5" x14ac:dyDescent="0.35"/>
  <sheetData>
    <row r="1" spans="1:1" x14ac:dyDescent="0.35">
      <c r="A1" t="str">
        <f>Main!C3</f>
        <v>KZT</v>
      </c>
    </row>
    <row r="2" spans="1:1" x14ac:dyDescent="0.35">
      <c r="A2" t="str">
        <f>"Thousands of " &amp; Main!C3</f>
        <v>Thousands of KZT</v>
      </c>
    </row>
    <row r="3" spans="1:1" x14ac:dyDescent="0.35">
      <c r="A3" t="str">
        <f>"Millions of " &amp;Main!C3</f>
        <v>Millions of KZT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08"/>
  <sheetViews>
    <sheetView zoomScaleNormal="100" workbookViewId="0">
      <pane ySplit="4" topLeftCell="A184" activePane="bottomLeft" state="frozen"/>
      <selection pane="bottomLeft"/>
    </sheetView>
  </sheetViews>
  <sheetFormatPr defaultColWidth="8.453125" defaultRowHeight="14.5" x14ac:dyDescent="0.35"/>
  <sheetData>
    <row r="1" spans="1:1" x14ac:dyDescent="0.35">
      <c r="A1" s="8" t="s">
        <v>3</v>
      </c>
    </row>
    <row r="2" spans="1:1" x14ac:dyDescent="0.35">
      <c r="A2" s="8" t="s">
        <v>61</v>
      </c>
    </row>
    <row r="3" spans="1:1" x14ac:dyDescent="0.35">
      <c r="A3" s="8" t="s">
        <v>238</v>
      </c>
    </row>
    <row r="4" spans="1:1" x14ac:dyDescent="0.35">
      <c r="A4" s="8" t="s">
        <v>62</v>
      </c>
    </row>
    <row r="5" spans="1:1" x14ac:dyDescent="0.35">
      <c r="A5" s="8" t="s">
        <v>216</v>
      </c>
    </row>
    <row r="6" spans="1:1" x14ac:dyDescent="0.35">
      <c r="A6" s="8" t="s">
        <v>63</v>
      </c>
    </row>
    <row r="7" spans="1:1" x14ac:dyDescent="0.35">
      <c r="A7" s="8" t="s">
        <v>64</v>
      </c>
    </row>
    <row r="8" spans="1:1" x14ac:dyDescent="0.35">
      <c r="A8" s="8" t="s">
        <v>69</v>
      </c>
    </row>
    <row r="9" spans="1:1" x14ac:dyDescent="0.35">
      <c r="A9" s="8" t="s">
        <v>109</v>
      </c>
    </row>
    <row r="10" spans="1:1" x14ac:dyDescent="0.35">
      <c r="A10" s="8" t="s">
        <v>66</v>
      </c>
    </row>
    <row r="11" spans="1:1" x14ac:dyDescent="0.35">
      <c r="A11" s="8" t="s">
        <v>68</v>
      </c>
    </row>
    <row r="12" spans="1:1" x14ac:dyDescent="0.35">
      <c r="A12" s="8" t="s">
        <v>71</v>
      </c>
    </row>
    <row r="13" spans="1:1" x14ac:dyDescent="0.35">
      <c r="A13" s="8" t="s">
        <v>70</v>
      </c>
    </row>
    <row r="14" spans="1:1" x14ac:dyDescent="0.35">
      <c r="A14" s="16" t="s">
        <v>245</v>
      </c>
    </row>
    <row r="15" spans="1:1" x14ac:dyDescent="0.35">
      <c r="A15" s="8" t="s">
        <v>72</v>
      </c>
    </row>
    <row r="16" spans="1:1" x14ac:dyDescent="0.35">
      <c r="A16" s="8" t="s">
        <v>85</v>
      </c>
    </row>
    <row r="17" spans="1:1" x14ac:dyDescent="0.35">
      <c r="A17" s="8" t="s">
        <v>76</v>
      </c>
    </row>
    <row r="18" spans="1:1" x14ac:dyDescent="0.35">
      <c r="A18" s="8" t="s">
        <v>75</v>
      </c>
    </row>
    <row r="19" spans="1:1" x14ac:dyDescent="0.35">
      <c r="A19" s="8" t="s">
        <v>90</v>
      </c>
    </row>
    <row r="20" spans="1:1" x14ac:dyDescent="0.35">
      <c r="A20" s="8" t="s">
        <v>74</v>
      </c>
    </row>
    <row r="21" spans="1:1" x14ac:dyDescent="0.35">
      <c r="A21" s="8" t="s">
        <v>91</v>
      </c>
    </row>
    <row r="22" spans="1:1" x14ac:dyDescent="0.35">
      <c r="A22" s="8" t="s">
        <v>80</v>
      </c>
    </row>
    <row r="23" spans="1:1" x14ac:dyDescent="0.35">
      <c r="A23" s="8" t="s">
        <v>89</v>
      </c>
    </row>
    <row r="24" spans="1:1" x14ac:dyDescent="0.35">
      <c r="A24" s="8" t="s">
        <v>83</v>
      </c>
    </row>
    <row r="25" spans="1:1" x14ac:dyDescent="0.35">
      <c r="A25" s="8" t="s">
        <v>84</v>
      </c>
    </row>
    <row r="26" spans="1:1" x14ac:dyDescent="0.35">
      <c r="A26" s="8" t="s">
        <v>88</v>
      </c>
    </row>
    <row r="27" spans="1:1" x14ac:dyDescent="0.35">
      <c r="A27" s="8" t="s">
        <v>73</v>
      </c>
    </row>
    <row r="28" spans="1:1" x14ac:dyDescent="0.35">
      <c r="A28" s="8" t="s">
        <v>82</v>
      </c>
    </row>
    <row r="29" spans="1:1" x14ac:dyDescent="0.35">
      <c r="A29" s="8" t="s">
        <v>86</v>
      </c>
    </row>
    <row r="30" spans="1:1" x14ac:dyDescent="0.35">
      <c r="A30" s="16" t="s">
        <v>240</v>
      </c>
    </row>
    <row r="31" spans="1:1" x14ac:dyDescent="0.35">
      <c r="A31" s="8" t="s">
        <v>77</v>
      </c>
    </row>
    <row r="32" spans="1:1" x14ac:dyDescent="0.35">
      <c r="A32" s="8" t="s">
        <v>78</v>
      </c>
    </row>
    <row r="33" spans="1:1" x14ac:dyDescent="0.35">
      <c r="A33" s="8" t="s">
        <v>95</v>
      </c>
    </row>
    <row r="34" spans="1:1" x14ac:dyDescent="0.35">
      <c r="A34" s="8" t="s">
        <v>103</v>
      </c>
    </row>
    <row r="35" spans="1:1" x14ac:dyDescent="0.35">
      <c r="A35" s="8" t="s">
        <v>202</v>
      </c>
    </row>
    <row r="36" spans="1:1" x14ac:dyDescent="0.35">
      <c r="A36" s="8" t="s">
        <v>154</v>
      </c>
    </row>
    <row r="37" spans="1:1" x14ac:dyDescent="0.35">
      <c r="A37" s="8" t="s">
        <v>203</v>
      </c>
    </row>
    <row r="38" spans="1:1" x14ac:dyDescent="0.35">
      <c r="A38" s="8" t="s">
        <v>98</v>
      </c>
    </row>
    <row r="39" spans="1:1" x14ac:dyDescent="0.35">
      <c r="A39" s="8" t="s">
        <v>97</v>
      </c>
    </row>
    <row r="40" spans="1:1" x14ac:dyDescent="0.35">
      <c r="A40" s="8" t="s">
        <v>99</v>
      </c>
    </row>
    <row r="41" spans="1:1" x14ac:dyDescent="0.35">
      <c r="A41" s="8" t="s">
        <v>100</v>
      </c>
    </row>
    <row r="42" spans="1:1" x14ac:dyDescent="0.35">
      <c r="A42" s="8" t="s">
        <v>101</v>
      </c>
    </row>
    <row r="43" spans="1:1" x14ac:dyDescent="0.35">
      <c r="A43" s="8" t="s">
        <v>105</v>
      </c>
    </row>
    <row r="44" spans="1:1" x14ac:dyDescent="0.35">
      <c r="A44" s="16" t="s">
        <v>267</v>
      </c>
    </row>
    <row r="45" spans="1:1" x14ac:dyDescent="0.35">
      <c r="A45" s="8" t="s">
        <v>108</v>
      </c>
    </row>
    <row r="46" spans="1:1" x14ac:dyDescent="0.35">
      <c r="A46" s="8" t="s">
        <v>107</v>
      </c>
    </row>
    <row r="47" spans="1:1" x14ac:dyDescent="0.35">
      <c r="A47" s="8" t="s">
        <v>92</v>
      </c>
    </row>
    <row r="48" spans="1:1" x14ac:dyDescent="0.35">
      <c r="A48" s="16" t="s">
        <v>254</v>
      </c>
    </row>
    <row r="49" spans="1:1" x14ac:dyDescent="0.35">
      <c r="A49" s="8" t="s">
        <v>110</v>
      </c>
    </row>
    <row r="50" spans="1:1" x14ac:dyDescent="0.35">
      <c r="A50" s="8" t="s">
        <v>112</v>
      </c>
    </row>
    <row r="51" spans="1:1" x14ac:dyDescent="0.35">
      <c r="A51" s="8" t="s">
        <v>111</v>
      </c>
    </row>
    <row r="52" spans="1:1" x14ac:dyDescent="0.35">
      <c r="A52" s="8" t="s">
        <v>113</v>
      </c>
    </row>
    <row r="53" spans="1:1" x14ac:dyDescent="0.35">
      <c r="A53" s="8" t="s">
        <v>65</v>
      </c>
    </row>
    <row r="54" spans="1:1" x14ac:dyDescent="0.35">
      <c r="A54" s="16" t="s">
        <v>262</v>
      </c>
    </row>
    <row r="55" spans="1:1" x14ac:dyDescent="0.35">
      <c r="A55" s="8" t="s">
        <v>114</v>
      </c>
    </row>
    <row r="56" spans="1:1" x14ac:dyDescent="0.35">
      <c r="A56" s="8" t="s">
        <v>116</v>
      </c>
    </row>
    <row r="57" spans="1:1" x14ac:dyDescent="0.35">
      <c r="A57" s="8" t="s">
        <v>118</v>
      </c>
    </row>
    <row r="58" spans="1:1" x14ac:dyDescent="0.35">
      <c r="A58" s="8" t="s">
        <v>120</v>
      </c>
    </row>
    <row r="59" spans="1:1" x14ac:dyDescent="0.35">
      <c r="A59" s="8" t="s">
        <v>119</v>
      </c>
    </row>
    <row r="60" spans="1:1" x14ac:dyDescent="0.35">
      <c r="A60" s="8" t="s">
        <v>127</v>
      </c>
    </row>
    <row r="61" spans="1:1" x14ac:dyDescent="0.35">
      <c r="A61" s="16" t="s">
        <v>242</v>
      </c>
    </row>
    <row r="62" spans="1:1" x14ac:dyDescent="0.35">
      <c r="A62" s="8" t="s">
        <v>123</v>
      </c>
    </row>
    <row r="63" spans="1:1" x14ac:dyDescent="0.35">
      <c r="A63" s="16" t="s">
        <v>256</v>
      </c>
    </row>
    <row r="64" spans="1:1" x14ac:dyDescent="0.35">
      <c r="A64" s="8" t="s">
        <v>124</v>
      </c>
    </row>
    <row r="65" spans="1:1" x14ac:dyDescent="0.35">
      <c r="A65" s="8" t="s">
        <v>125</v>
      </c>
    </row>
    <row r="66" spans="1:1" x14ac:dyDescent="0.35">
      <c r="A66" s="8" t="s">
        <v>122</v>
      </c>
    </row>
    <row r="67" spans="1:1" x14ac:dyDescent="0.35">
      <c r="A67" s="8" t="s">
        <v>128</v>
      </c>
    </row>
    <row r="68" spans="1:1" x14ac:dyDescent="0.35">
      <c r="A68" s="8" t="s">
        <v>126</v>
      </c>
    </row>
    <row r="69" spans="1:1" x14ac:dyDescent="0.35">
      <c r="A69" s="16" t="s">
        <v>252</v>
      </c>
    </row>
    <row r="70" spans="1:1" x14ac:dyDescent="0.35">
      <c r="A70" s="8" t="s">
        <v>129</v>
      </c>
    </row>
    <row r="71" spans="1:1" x14ac:dyDescent="0.35">
      <c r="A71" s="8" t="s">
        <v>132</v>
      </c>
    </row>
    <row r="72" spans="1:1" x14ac:dyDescent="0.35">
      <c r="A72" s="8" t="s">
        <v>131</v>
      </c>
    </row>
    <row r="73" spans="1:1" x14ac:dyDescent="0.35">
      <c r="A73" s="8" t="s">
        <v>106</v>
      </c>
    </row>
    <row r="74" spans="1:1" x14ac:dyDescent="0.35">
      <c r="A74" s="9" t="s">
        <v>130</v>
      </c>
    </row>
    <row r="75" spans="1:1" x14ac:dyDescent="0.35">
      <c r="A75" s="8" t="s">
        <v>133</v>
      </c>
    </row>
    <row r="76" spans="1:1" x14ac:dyDescent="0.35">
      <c r="A76" s="8" t="s">
        <v>135</v>
      </c>
    </row>
    <row r="77" spans="1:1" x14ac:dyDescent="0.35">
      <c r="A77" s="8" t="s">
        <v>139</v>
      </c>
    </row>
    <row r="78" spans="1:1" x14ac:dyDescent="0.35">
      <c r="A78" s="8" t="s">
        <v>81</v>
      </c>
    </row>
    <row r="79" spans="1:1" x14ac:dyDescent="0.35">
      <c r="A79" s="8" t="s">
        <v>138</v>
      </c>
    </row>
    <row r="80" spans="1:1" x14ac:dyDescent="0.35">
      <c r="A80" s="8" t="s">
        <v>137</v>
      </c>
    </row>
    <row r="81" spans="1:1" x14ac:dyDescent="0.35">
      <c r="A81" s="8" t="s">
        <v>134</v>
      </c>
    </row>
    <row r="82" spans="1:1" x14ac:dyDescent="0.35">
      <c r="A82" s="8" t="s">
        <v>140</v>
      </c>
    </row>
    <row r="83" spans="1:1" x14ac:dyDescent="0.35">
      <c r="A83" s="8" t="s">
        <v>142</v>
      </c>
    </row>
    <row r="84" spans="1:1" x14ac:dyDescent="0.35">
      <c r="A84" s="8" t="s">
        <v>141</v>
      </c>
    </row>
    <row r="85" spans="1:1" x14ac:dyDescent="0.35">
      <c r="A85" s="8" t="s">
        <v>143</v>
      </c>
    </row>
    <row r="86" spans="1:1" x14ac:dyDescent="0.35">
      <c r="A86" s="8" t="s">
        <v>147</v>
      </c>
    </row>
    <row r="87" spans="1:1" x14ac:dyDescent="0.35">
      <c r="A87" s="8" t="s">
        <v>93</v>
      </c>
    </row>
    <row r="88" spans="1:1" x14ac:dyDescent="0.35">
      <c r="A88" s="8" t="s">
        <v>102</v>
      </c>
    </row>
    <row r="89" spans="1:1" x14ac:dyDescent="0.35">
      <c r="A89" s="8" t="s">
        <v>144</v>
      </c>
    </row>
    <row r="90" spans="1:1" x14ac:dyDescent="0.35">
      <c r="A90" s="8" t="s">
        <v>145</v>
      </c>
    </row>
    <row r="91" spans="1:1" x14ac:dyDescent="0.35">
      <c r="A91" s="8" t="s">
        <v>146</v>
      </c>
    </row>
    <row r="92" spans="1:1" x14ac:dyDescent="0.35">
      <c r="A92" s="8" t="s">
        <v>96</v>
      </c>
    </row>
    <row r="93" spans="1:1" x14ac:dyDescent="0.35">
      <c r="A93" s="8" t="s">
        <v>148</v>
      </c>
    </row>
    <row r="94" spans="1:1" x14ac:dyDescent="0.35">
      <c r="A94" s="8" t="s">
        <v>149</v>
      </c>
    </row>
    <row r="95" spans="1:1" x14ac:dyDescent="0.35">
      <c r="A95" s="8" t="s">
        <v>198</v>
      </c>
    </row>
    <row r="96" spans="1:1" x14ac:dyDescent="0.35">
      <c r="A96" s="8" t="s">
        <v>152</v>
      </c>
    </row>
    <row r="97" spans="1:1" x14ac:dyDescent="0.35">
      <c r="A97" s="8" t="s">
        <v>150</v>
      </c>
    </row>
    <row r="98" spans="1:1" x14ac:dyDescent="0.35">
      <c r="A98" s="16" t="s">
        <v>263</v>
      </c>
    </row>
    <row r="99" spans="1:1" x14ac:dyDescent="0.35">
      <c r="A99" s="16" t="s">
        <v>258</v>
      </c>
    </row>
    <row r="100" spans="1:1" x14ac:dyDescent="0.35">
      <c r="A100" s="8" t="s">
        <v>153</v>
      </c>
    </row>
    <row r="101" spans="1:1" x14ac:dyDescent="0.35">
      <c r="A101" s="8" t="s">
        <v>168</v>
      </c>
    </row>
    <row r="102" spans="1:1" x14ac:dyDescent="0.35">
      <c r="A102" s="8" t="s">
        <v>166</v>
      </c>
    </row>
    <row r="103" spans="1:1" x14ac:dyDescent="0.35">
      <c r="A103" s="8" t="s">
        <v>157</v>
      </c>
    </row>
    <row r="104" spans="1:1" x14ac:dyDescent="0.35">
      <c r="A104" s="16" t="s">
        <v>241</v>
      </c>
    </row>
    <row r="105" spans="1:1" x14ac:dyDescent="0.35">
      <c r="A105" s="8" t="s">
        <v>156</v>
      </c>
    </row>
    <row r="106" spans="1:1" x14ac:dyDescent="0.35">
      <c r="A106" s="8" t="s">
        <v>170</v>
      </c>
    </row>
    <row r="107" spans="1:1" x14ac:dyDescent="0.35">
      <c r="A107" s="8" t="s">
        <v>167</v>
      </c>
    </row>
    <row r="108" spans="1:1" x14ac:dyDescent="0.35">
      <c r="A108" s="8" t="s">
        <v>155</v>
      </c>
    </row>
    <row r="109" spans="1:1" x14ac:dyDescent="0.35">
      <c r="A109" s="16" t="s">
        <v>260</v>
      </c>
    </row>
    <row r="110" spans="1:1" x14ac:dyDescent="0.35">
      <c r="A110" s="8" t="s">
        <v>161</v>
      </c>
    </row>
    <row r="111" spans="1:1" x14ac:dyDescent="0.35">
      <c r="A111" s="16" t="s">
        <v>259</v>
      </c>
    </row>
    <row r="112" spans="1:1" x14ac:dyDescent="0.35">
      <c r="A112" s="8" t="s">
        <v>162</v>
      </c>
    </row>
    <row r="113" spans="1:1" x14ac:dyDescent="0.35">
      <c r="A113" s="8" t="s">
        <v>160</v>
      </c>
    </row>
    <row r="114" spans="1:1" x14ac:dyDescent="0.35">
      <c r="A114" s="8" t="s">
        <v>158</v>
      </c>
    </row>
    <row r="115" spans="1:1" x14ac:dyDescent="0.35">
      <c r="A115" s="8" t="s">
        <v>164</v>
      </c>
    </row>
    <row r="116" spans="1:1" x14ac:dyDescent="0.35">
      <c r="A116" s="8" t="s">
        <v>165</v>
      </c>
    </row>
    <row r="117" spans="1:1" x14ac:dyDescent="0.35">
      <c r="A117" s="8" t="s">
        <v>159</v>
      </c>
    </row>
    <row r="118" spans="1:1" x14ac:dyDescent="0.35">
      <c r="A118" s="8" t="s">
        <v>169</v>
      </c>
    </row>
    <row r="119" spans="1:1" x14ac:dyDescent="0.35">
      <c r="A119" s="8" t="s">
        <v>171</v>
      </c>
    </row>
    <row r="120" spans="1:1" x14ac:dyDescent="0.35">
      <c r="A120" s="8" t="s">
        <v>174</v>
      </c>
    </row>
    <row r="121" spans="1:1" x14ac:dyDescent="0.35">
      <c r="A121" s="8" t="s">
        <v>173</v>
      </c>
    </row>
    <row r="122" spans="1:1" x14ac:dyDescent="0.35">
      <c r="A122" s="8" t="s">
        <v>87</v>
      </c>
    </row>
    <row r="123" spans="1:1" x14ac:dyDescent="0.35">
      <c r="A123" s="8" t="s">
        <v>172</v>
      </c>
    </row>
    <row r="124" spans="1:1" x14ac:dyDescent="0.35">
      <c r="A124" s="8" t="s">
        <v>104</v>
      </c>
    </row>
    <row r="125" spans="1:1" x14ac:dyDescent="0.35">
      <c r="A125" s="8" t="s">
        <v>175</v>
      </c>
    </row>
    <row r="126" spans="1:1" x14ac:dyDescent="0.35">
      <c r="A126" s="8" t="s">
        <v>177</v>
      </c>
    </row>
    <row r="127" spans="1:1" x14ac:dyDescent="0.35">
      <c r="A127" s="8" t="s">
        <v>180</v>
      </c>
    </row>
    <row r="128" spans="1:1" x14ac:dyDescent="0.35">
      <c r="A128" s="8" t="s">
        <v>178</v>
      </c>
    </row>
    <row r="129" spans="1:1" x14ac:dyDescent="0.35">
      <c r="A129" s="8" t="s">
        <v>181</v>
      </c>
    </row>
    <row r="130" spans="1:1" x14ac:dyDescent="0.35">
      <c r="A130" s="8" t="s">
        <v>176</v>
      </c>
    </row>
    <row r="131" spans="1:1" x14ac:dyDescent="0.35">
      <c r="A131" s="8" t="s">
        <v>182</v>
      </c>
    </row>
    <row r="132" spans="1:1" x14ac:dyDescent="0.35">
      <c r="A132" s="16" t="s">
        <v>244</v>
      </c>
    </row>
    <row r="133" spans="1:1" x14ac:dyDescent="0.35">
      <c r="A133" s="8" t="s">
        <v>179</v>
      </c>
    </row>
    <row r="134" spans="1:1" x14ac:dyDescent="0.35">
      <c r="A134" s="8" t="s">
        <v>183</v>
      </c>
    </row>
    <row r="135" spans="1:1" x14ac:dyDescent="0.35">
      <c r="A135" s="16" t="s">
        <v>247</v>
      </c>
    </row>
    <row r="136" spans="1:1" x14ac:dyDescent="0.35">
      <c r="A136" s="8" t="s">
        <v>184</v>
      </c>
    </row>
    <row r="137" spans="1:1" x14ac:dyDescent="0.35">
      <c r="A137" s="8" t="s">
        <v>190</v>
      </c>
    </row>
    <row r="138" spans="1:1" x14ac:dyDescent="0.35">
      <c r="A138" s="8" t="s">
        <v>185</v>
      </c>
    </row>
    <row r="139" spans="1:1" x14ac:dyDescent="0.35">
      <c r="A139" s="8" t="s">
        <v>189</v>
      </c>
    </row>
    <row r="140" spans="1:1" x14ac:dyDescent="0.35">
      <c r="A140" s="8" t="s">
        <v>195</v>
      </c>
    </row>
    <row r="141" spans="1:1" x14ac:dyDescent="0.35">
      <c r="A141" s="8" t="s">
        <v>191</v>
      </c>
    </row>
    <row r="142" spans="1:1" x14ac:dyDescent="0.35">
      <c r="A142" s="16" t="s">
        <v>265</v>
      </c>
    </row>
    <row r="143" spans="1:1" x14ac:dyDescent="0.35">
      <c r="A143" s="8" t="s">
        <v>199</v>
      </c>
    </row>
    <row r="144" spans="1:1" x14ac:dyDescent="0.35">
      <c r="A144" s="8" t="s">
        <v>201</v>
      </c>
    </row>
    <row r="145" spans="1:1" x14ac:dyDescent="0.35">
      <c r="A145" s="8" t="s">
        <v>193</v>
      </c>
    </row>
    <row r="146" spans="1:1" x14ac:dyDescent="0.35">
      <c r="A146" s="10" t="s">
        <v>186</v>
      </c>
    </row>
    <row r="147" spans="1:1" x14ac:dyDescent="0.35">
      <c r="A147" s="16" t="s">
        <v>248</v>
      </c>
    </row>
    <row r="148" spans="1:1" x14ac:dyDescent="0.35">
      <c r="A148" s="16" t="s">
        <v>261</v>
      </c>
    </row>
    <row r="149" spans="1:1" x14ac:dyDescent="0.35">
      <c r="A149" s="16" t="s">
        <v>266</v>
      </c>
    </row>
    <row r="150" spans="1:1" x14ac:dyDescent="0.35">
      <c r="A150" s="8" t="s">
        <v>192</v>
      </c>
    </row>
    <row r="151" spans="1:1" x14ac:dyDescent="0.35">
      <c r="A151" s="8" t="s">
        <v>196</v>
      </c>
    </row>
    <row r="152" spans="1:1" x14ac:dyDescent="0.35">
      <c r="A152" s="8" t="s">
        <v>200</v>
      </c>
    </row>
    <row r="153" spans="1:1" x14ac:dyDescent="0.35">
      <c r="A153" s="16" t="s">
        <v>249</v>
      </c>
    </row>
    <row r="154" spans="1:1" x14ac:dyDescent="0.35">
      <c r="A154" s="8" t="s">
        <v>197</v>
      </c>
    </row>
    <row r="155" spans="1:1" x14ac:dyDescent="0.35">
      <c r="A155" s="16" t="s">
        <v>253</v>
      </c>
    </row>
    <row r="156" spans="1:1" x14ac:dyDescent="0.35">
      <c r="A156" s="8" t="s">
        <v>188</v>
      </c>
    </row>
    <row r="157" spans="1:1" x14ac:dyDescent="0.35">
      <c r="A157" s="8" t="s">
        <v>115</v>
      </c>
    </row>
    <row r="158" spans="1:1" x14ac:dyDescent="0.35">
      <c r="A158" s="8" t="s">
        <v>204</v>
      </c>
    </row>
    <row r="159" spans="1:1" x14ac:dyDescent="0.35">
      <c r="A159" s="8" t="s">
        <v>117</v>
      </c>
    </row>
    <row r="160" spans="1:1" x14ac:dyDescent="0.35">
      <c r="A160" s="8" t="s">
        <v>208</v>
      </c>
    </row>
    <row r="161" spans="1:1" x14ac:dyDescent="0.35">
      <c r="A161" s="8" t="s">
        <v>206</v>
      </c>
    </row>
    <row r="162" spans="1:1" x14ac:dyDescent="0.35">
      <c r="A162" s="16" t="s">
        <v>257</v>
      </c>
    </row>
    <row r="163" spans="1:1" x14ac:dyDescent="0.35">
      <c r="A163" s="8" t="s">
        <v>213</v>
      </c>
    </row>
    <row r="164" spans="1:1" x14ac:dyDescent="0.35">
      <c r="A164" s="8" t="s">
        <v>211</v>
      </c>
    </row>
    <row r="165" spans="1:1" x14ac:dyDescent="0.35">
      <c r="A165" s="8" t="s">
        <v>209</v>
      </c>
    </row>
    <row r="166" spans="1:1" x14ac:dyDescent="0.35">
      <c r="A166" s="16" t="s">
        <v>246</v>
      </c>
    </row>
    <row r="167" spans="1:1" x14ac:dyDescent="0.35">
      <c r="A167" s="8" t="s">
        <v>212</v>
      </c>
    </row>
    <row r="168" spans="1:1" x14ac:dyDescent="0.35">
      <c r="A168" s="8" t="s">
        <v>210</v>
      </c>
    </row>
    <row r="169" spans="1:1" x14ac:dyDescent="0.35">
      <c r="A169" s="8" t="s">
        <v>205</v>
      </c>
    </row>
    <row r="170" spans="1:1" x14ac:dyDescent="0.35">
      <c r="A170" s="8" t="s">
        <v>207</v>
      </c>
    </row>
    <row r="171" spans="1:1" x14ac:dyDescent="0.35">
      <c r="A171" s="8" t="s">
        <v>215</v>
      </c>
    </row>
    <row r="172" spans="1:1" x14ac:dyDescent="0.35">
      <c r="A172" s="16" t="s">
        <v>243</v>
      </c>
    </row>
    <row r="173" spans="1:1" x14ac:dyDescent="0.35">
      <c r="A173" s="8" t="s">
        <v>214</v>
      </c>
    </row>
    <row r="174" spans="1:1" x14ac:dyDescent="0.35">
      <c r="A174" s="8" t="s">
        <v>217</v>
      </c>
    </row>
    <row r="175" spans="1:1" x14ac:dyDescent="0.35">
      <c r="A175" s="8" t="s">
        <v>219</v>
      </c>
    </row>
    <row r="176" spans="1:1" x14ac:dyDescent="0.35">
      <c r="A176" s="8" t="s">
        <v>218</v>
      </c>
    </row>
    <row r="177" spans="1:1" x14ac:dyDescent="0.35">
      <c r="A177" s="8" t="s">
        <v>220</v>
      </c>
    </row>
    <row r="178" spans="1:1" x14ac:dyDescent="0.35">
      <c r="A178" s="8" t="s">
        <v>221</v>
      </c>
    </row>
    <row r="179" spans="1:1" x14ac:dyDescent="0.35">
      <c r="A179" s="16" t="s">
        <v>255</v>
      </c>
    </row>
    <row r="180" spans="1:1" x14ac:dyDescent="0.35">
      <c r="A180" s="17" t="s">
        <v>223</v>
      </c>
    </row>
    <row r="181" spans="1:1" x14ac:dyDescent="0.35">
      <c r="A181" s="17" t="s">
        <v>224</v>
      </c>
    </row>
    <row r="182" spans="1:1" x14ac:dyDescent="0.35">
      <c r="A182" s="17" t="s">
        <v>222</v>
      </c>
    </row>
    <row r="183" spans="1:1" x14ac:dyDescent="0.35">
      <c r="A183" s="17" t="s">
        <v>187</v>
      </c>
    </row>
    <row r="184" spans="1:1" x14ac:dyDescent="0.35">
      <c r="A184" s="17" t="s">
        <v>94</v>
      </c>
    </row>
    <row r="185" spans="1:1" x14ac:dyDescent="0.35">
      <c r="A185" s="17" t="s">
        <v>237</v>
      </c>
    </row>
    <row r="186" spans="1:1" x14ac:dyDescent="0.35">
      <c r="A186" s="17" t="s">
        <v>234</v>
      </c>
    </row>
    <row r="187" spans="1:1" x14ac:dyDescent="0.35">
      <c r="A187" s="17" t="s">
        <v>228</v>
      </c>
    </row>
    <row r="188" spans="1:1" x14ac:dyDescent="0.35">
      <c r="A188" s="17" t="s">
        <v>229</v>
      </c>
    </row>
    <row r="189" spans="1:1" x14ac:dyDescent="0.35">
      <c r="A189" s="17" t="s">
        <v>230</v>
      </c>
    </row>
    <row r="190" spans="1:1" x14ac:dyDescent="0.35">
      <c r="A190" s="17" t="s">
        <v>231</v>
      </c>
    </row>
    <row r="191" spans="1:1" x14ac:dyDescent="0.35">
      <c r="A191" s="17" t="s">
        <v>67</v>
      </c>
    </row>
    <row r="192" spans="1:1" x14ac:dyDescent="0.35">
      <c r="A192" s="17" t="s">
        <v>136</v>
      </c>
    </row>
    <row r="193" spans="1:1" x14ac:dyDescent="0.35">
      <c r="A193" s="17" t="s">
        <v>79</v>
      </c>
    </row>
    <row r="194" spans="1:1" x14ac:dyDescent="0.35">
      <c r="A194" s="17" t="s">
        <v>235</v>
      </c>
    </row>
    <row r="195" spans="1:1" x14ac:dyDescent="0.35">
      <c r="A195" s="17" t="s">
        <v>121</v>
      </c>
    </row>
    <row r="196" spans="1:1" x14ac:dyDescent="0.35">
      <c r="A196" s="17" t="s">
        <v>236</v>
      </c>
    </row>
    <row r="197" spans="1:1" x14ac:dyDescent="0.35">
      <c r="A197" s="17" t="s">
        <v>194</v>
      </c>
    </row>
    <row r="198" spans="1:1" x14ac:dyDescent="0.35">
      <c r="A198" s="17" t="s">
        <v>232</v>
      </c>
    </row>
    <row r="199" spans="1:1" x14ac:dyDescent="0.35">
      <c r="A199" s="17" t="s">
        <v>163</v>
      </c>
    </row>
    <row r="200" spans="1:1" x14ac:dyDescent="0.35">
      <c r="A200" s="17" t="s">
        <v>233</v>
      </c>
    </row>
    <row r="201" spans="1:1" x14ac:dyDescent="0.35">
      <c r="A201" s="17" t="s">
        <v>225</v>
      </c>
    </row>
    <row r="202" spans="1:1" x14ac:dyDescent="0.35">
      <c r="A202" s="15" t="s">
        <v>239</v>
      </c>
    </row>
    <row r="203" spans="1:1" x14ac:dyDescent="0.35">
      <c r="A203" s="17" t="s">
        <v>151</v>
      </c>
    </row>
    <row r="204" spans="1:1" x14ac:dyDescent="0.35">
      <c r="A204" s="15" t="s">
        <v>251</v>
      </c>
    </row>
    <row r="205" spans="1:1" x14ac:dyDescent="0.35">
      <c r="A205" s="17" t="s">
        <v>226</v>
      </c>
    </row>
    <row r="206" spans="1:1" x14ac:dyDescent="0.35">
      <c r="A206" s="15" t="s">
        <v>250</v>
      </c>
    </row>
    <row r="207" spans="1:1" x14ac:dyDescent="0.35">
      <c r="A207" s="15" t="s">
        <v>264</v>
      </c>
    </row>
    <row r="208" spans="1:1" x14ac:dyDescent="0.35">
      <c r="A208" s="17" t="s">
        <v>227</v>
      </c>
    </row>
  </sheetData>
  <sortState xmlns:xlrd2="http://schemas.microsoft.com/office/spreadsheetml/2017/richdata2" ref="A5:A208">
    <sortCondition ref="A5:A208"/>
  </sortState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docMetadata/LabelInfo.xml><?xml version="1.0" encoding="utf-8"?>
<clbl:labelList xmlns:clbl="http://schemas.microsoft.com/office/2020/mipLabelMetadata">
  <clbl:label id="{527cfdd3-0dae-47cf-bbbc-81d10b5a556d}" enabled="1" method="Standard" siteId="{1bf47948-c1be-432d-8804-07eb905182f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Main</vt:lpstr>
      <vt:lpstr>Current assets</vt:lpstr>
      <vt:lpstr>Fixed (Long-Term) assets</vt:lpstr>
      <vt:lpstr>Other assets</vt:lpstr>
      <vt:lpstr>Current Liabilities</vt:lpstr>
      <vt:lpstr>Long-Term Liabilities</vt:lpstr>
      <vt:lpstr>Owner's equity</vt:lpstr>
      <vt:lpstr>units</vt:lpstr>
      <vt:lpstr>Currencies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Arukhiya Rakhat</dc:creator>
  <cp:lastModifiedBy>Alibek Sarmagambet</cp:lastModifiedBy>
  <cp:revision>0</cp:revision>
  <dcterms:created xsi:type="dcterms:W3CDTF">2020-11-30T03:43:09Z</dcterms:created>
  <dcterms:modified xsi:type="dcterms:W3CDTF">2025-06-10T05:27:17Z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lianceAssetId">
    <vt:lpwstr/>
  </property>
  <property fmtid="{D5CDD505-2E9C-101B-9397-08002B2CF9AE}" pid="4" name="ContentTypeId">
    <vt:lpwstr>0x0101009602722B023E5F459EFA79E5D4897BDD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_ExtendedDescription">
    <vt:lpwstr/>
  </property>
</Properties>
</file>